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450" windowHeight="7935"/>
  </bookViews>
  <sheets>
    <sheet name="5-6" sheetId="18" r:id="rId1"/>
    <sheet name="7-8" sheetId="17" r:id="rId2"/>
    <sheet name="9" sheetId="15" r:id="rId3"/>
    <sheet name="10" sheetId="14" r:id="rId4"/>
    <sheet name="11" sheetId="13" r:id="rId5"/>
  </sheets>
  <definedNames>
    <definedName name="_xlnm._FilterDatabase" localSheetId="3" hidden="1">'10'!$A$3:$L$3</definedName>
    <definedName name="_xlnm._FilterDatabase" localSheetId="4" hidden="1">'11'!$A$3:$L$3</definedName>
    <definedName name="_xlnm._FilterDatabase" localSheetId="0" hidden="1">'5-6'!$A$3:$L$3</definedName>
    <definedName name="_xlnm._FilterDatabase" localSheetId="1" hidden="1">'7-8'!$A$3:$L$3</definedName>
    <definedName name="_xlnm._FilterDatabase" localSheetId="2" hidden="1">'9'!$A$3:$L$3</definedName>
  </definedNames>
  <calcPr calcId="145621"/>
</workbook>
</file>

<file path=xl/calcChain.xml><?xml version="1.0" encoding="utf-8"?>
<calcChain xmlns="http://schemas.openxmlformats.org/spreadsheetml/2006/main">
  <c r="K11" i="18" l="1"/>
  <c r="K7" i="18"/>
  <c r="K5" i="18"/>
  <c r="K10" i="18"/>
  <c r="K9" i="18"/>
  <c r="K4" i="18"/>
  <c r="K8" i="18"/>
  <c r="K6" i="18"/>
  <c r="K18" i="17"/>
  <c r="K16" i="17"/>
  <c r="K10" i="17"/>
  <c r="K17" i="17"/>
  <c r="K11" i="17"/>
  <c r="K12" i="17"/>
  <c r="K13" i="17"/>
  <c r="K6" i="17"/>
  <c r="K26" i="17"/>
  <c r="K22" i="17"/>
  <c r="K27" i="17"/>
  <c r="K29" i="17"/>
  <c r="K24" i="17"/>
  <c r="K19" i="17"/>
  <c r="K23" i="17"/>
  <c r="K21" i="17"/>
  <c r="K28" i="17"/>
  <c r="K14" i="17"/>
  <c r="K20" i="17"/>
  <c r="K5" i="17"/>
  <c r="K4" i="17"/>
  <c r="K7" i="17"/>
  <c r="K30" i="17"/>
  <c r="K25" i="17"/>
  <c r="K15" i="17"/>
  <c r="K9" i="17"/>
  <c r="K8" i="17"/>
  <c r="K8" i="15"/>
  <c r="K4" i="15"/>
  <c r="K5" i="15"/>
  <c r="K9" i="15"/>
  <c r="K7" i="15"/>
  <c r="K6" i="15"/>
  <c r="K6" i="14"/>
  <c r="K4" i="14"/>
  <c r="K11" i="14"/>
  <c r="K9" i="14"/>
  <c r="K8" i="14"/>
  <c r="K13" i="14"/>
  <c r="K14" i="14"/>
  <c r="K12" i="14"/>
  <c r="K7" i="14"/>
  <c r="K5" i="14"/>
  <c r="K10" i="14"/>
  <c r="K9" i="13"/>
  <c r="K5" i="13"/>
  <c r="K6" i="13"/>
  <c r="K7" i="13"/>
  <c r="K8" i="13"/>
  <c r="K4" i="13"/>
</calcChain>
</file>

<file path=xl/sharedStrings.xml><?xml version="1.0" encoding="utf-8"?>
<sst xmlns="http://schemas.openxmlformats.org/spreadsheetml/2006/main" count="488" uniqueCount="212">
  <si>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</si>
  <si>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</si>
  <si>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</si>
  <si>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</si>
  <si>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</si>
  <si>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</si>
  <si>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</si>
  <si>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</si>
  <si>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</si>
  <si>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</si>
  <si>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Рейтинг</t>
  </si>
  <si>
    <t>Примечание</t>
  </si>
  <si>
    <t>Предмет</t>
  </si>
  <si>
    <t>Дата рождения</t>
  </si>
  <si>
    <t>Ландочкина</t>
  </si>
  <si>
    <t>Евгения</t>
  </si>
  <si>
    <t>Игоревна</t>
  </si>
  <si>
    <t>ж</t>
  </si>
  <si>
    <t>мхк-07-01</t>
  </si>
  <si>
    <t>Лицей №7</t>
  </si>
  <si>
    <t>мхк-07-02</t>
  </si>
  <si>
    <t>мхк-07-05</t>
  </si>
  <si>
    <t>мхк-07-06</t>
  </si>
  <si>
    <t>мхк-07-07</t>
  </si>
  <si>
    <t>мхк-07-08</t>
  </si>
  <si>
    <t>Шаинян</t>
  </si>
  <si>
    <t>Арина</t>
  </si>
  <si>
    <t>Алексеевна</t>
  </si>
  <si>
    <t>22.07.2004</t>
  </si>
  <si>
    <t>Чумакова</t>
  </si>
  <si>
    <t>Маргарита</t>
  </si>
  <si>
    <t>Андреевна</t>
  </si>
  <si>
    <t>01.04.2004</t>
  </si>
  <si>
    <t>Мотыгина</t>
  </si>
  <si>
    <t>Юлия</t>
  </si>
  <si>
    <t>Сергеевна</t>
  </si>
  <si>
    <t>мхк-07-09</t>
  </si>
  <si>
    <t>Васильева</t>
  </si>
  <si>
    <t>Дарья</t>
  </si>
  <si>
    <t>Денисовна</t>
  </si>
  <si>
    <t>Хлюстина</t>
  </si>
  <si>
    <t>Дунаева</t>
  </si>
  <si>
    <t>Анастасия</t>
  </si>
  <si>
    <t>Юрьевна</t>
  </si>
  <si>
    <t>Кращенко</t>
  </si>
  <si>
    <t>Екатерина</t>
  </si>
  <si>
    <t>Павловна</t>
  </si>
  <si>
    <t>Рахманова</t>
  </si>
  <si>
    <t>Полина</t>
  </si>
  <si>
    <t>Дмитриевна</t>
  </si>
  <si>
    <t>мхк-09-03</t>
  </si>
  <si>
    <t>мхк-10-04</t>
  </si>
  <si>
    <t>МБОУ СОШ №3</t>
  </si>
  <si>
    <t>МХК-03-08-02</t>
  </si>
  <si>
    <t>Котельникова</t>
  </si>
  <si>
    <t>Александровна</t>
  </si>
  <si>
    <t>МХК-03-08-01</t>
  </si>
  <si>
    <t>Меньшикова</t>
  </si>
  <si>
    <t>МБОУ СОШ №2 "Спектр"</t>
  </si>
  <si>
    <t>МХК-02-07-02</t>
  </si>
  <si>
    <t xml:space="preserve">Кузнецова </t>
  </si>
  <si>
    <t>Светлана</t>
  </si>
  <si>
    <t>Ивановна</t>
  </si>
  <si>
    <t>МХК-02-07-01</t>
  </si>
  <si>
    <t>Баталова</t>
  </si>
  <si>
    <t>Галина</t>
  </si>
  <si>
    <t>Владимировна</t>
  </si>
  <si>
    <t>МХК-02-08-01</t>
  </si>
  <si>
    <t xml:space="preserve">Рябенко </t>
  </si>
  <si>
    <t xml:space="preserve">Мария </t>
  </si>
  <si>
    <t>МХК-02-09-01</t>
  </si>
  <si>
    <t>Дерипалова</t>
  </si>
  <si>
    <t xml:space="preserve"> Вероника </t>
  </si>
  <si>
    <t>Руслановна</t>
  </si>
  <si>
    <t>МХК-02-09-03</t>
  </si>
  <si>
    <t xml:space="preserve">Сергеева </t>
  </si>
  <si>
    <t xml:space="preserve">Екатерина </t>
  </si>
  <si>
    <t>МХК-02-09-04</t>
  </si>
  <si>
    <t>Варнавская</t>
  </si>
  <si>
    <t>Александра</t>
  </si>
  <si>
    <t>Эдуардовна</t>
  </si>
  <si>
    <t>МХк-02-11-01</t>
  </si>
  <si>
    <t>Трегуб</t>
  </si>
  <si>
    <t>Таисия</t>
  </si>
  <si>
    <t>Васильевна</t>
  </si>
  <si>
    <t>МАОУ "Лицей №6"</t>
  </si>
  <si>
    <t>МХК-06-06-01</t>
  </si>
  <si>
    <t>Ефремова</t>
  </si>
  <si>
    <t>МХК-06-06-02</t>
  </si>
  <si>
    <t>Котов</t>
  </si>
  <si>
    <t>Алексей</t>
  </si>
  <si>
    <t>Константинович</t>
  </si>
  <si>
    <t>м</t>
  </si>
  <si>
    <t>МХК-06-07-04</t>
  </si>
  <si>
    <t>Володина</t>
  </si>
  <si>
    <t>Оксана</t>
  </si>
  <si>
    <t>МХК-06-07-01</t>
  </si>
  <si>
    <t>Гайдай</t>
  </si>
  <si>
    <t>Кристина</t>
  </si>
  <si>
    <t>Евгеньевна</t>
  </si>
  <si>
    <t>МХК-06-07-02</t>
  </si>
  <si>
    <t>Марусина</t>
  </si>
  <si>
    <t>Романовна</t>
  </si>
  <si>
    <t>МХК-06-07-05</t>
  </si>
  <si>
    <t>Хохлова</t>
  </si>
  <si>
    <t>Диана</t>
  </si>
  <si>
    <t>МХК-06-07-03</t>
  </si>
  <si>
    <t>Шупик</t>
  </si>
  <si>
    <t>Елизавета</t>
  </si>
  <si>
    <t>МХК-06-10-01</t>
  </si>
  <si>
    <t>Котова</t>
  </si>
  <si>
    <t>МХК-06-10-02</t>
  </si>
  <si>
    <t>Кунгурцева</t>
  </si>
  <si>
    <t>Лаймутисовна</t>
  </si>
  <si>
    <t>МХК-06-10-05</t>
  </si>
  <si>
    <t>Пожиленко</t>
  </si>
  <si>
    <t>МХК-06-10-03</t>
  </si>
  <si>
    <t>Рачапова</t>
  </si>
  <si>
    <t>Милана</t>
  </si>
  <si>
    <t>МХК-06-10-04</t>
  </si>
  <si>
    <t>Сушкова</t>
  </si>
  <si>
    <t>МБОУ СОШ №9</t>
  </si>
  <si>
    <t>МХК 09-10-01</t>
  </si>
  <si>
    <t>Петроченко</t>
  </si>
  <si>
    <t>Софья</t>
  </si>
  <si>
    <t>МБОУ СОШ № 10 "Пересвет"</t>
  </si>
  <si>
    <t>мхк-10-07-01</t>
  </si>
  <si>
    <t>Свиридова</t>
  </si>
  <si>
    <t>Мария</t>
  </si>
  <si>
    <t>Константиновна</t>
  </si>
  <si>
    <t>мхк-10-07-03</t>
  </si>
  <si>
    <t>Калашникова</t>
  </si>
  <si>
    <t>Николаевна</t>
  </si>
  <si>
    <t>мхк-10-07-02</t>
  </si>
  <si>
    <t>Корнеева</t>
  </si>
  <si>
    <t>мхк-10-07-04</t>
  </si>
  <si>
    <t>Суховеева</t>
  </si>
  <si>
    <t>мхк-10-07-05</t>
  </si>
  <si>
    <t>Шинкарева</t>
  </si>
  <si>
    <t>мхк-10-08-08</t>
  </si>
  <si>
    <t>Желудкова</t>
  </si>
  <si>
    <t>Ильинична</t>
  </si>
  <si>
    <t>мхк-10-08-06</t>
  </si>
  <si>
    <t>Костюхина</t>
  </si>
  <si>
    <t>мхк-10-08-07</t>
  </si>
  <si>
    <t>Селивёрстова</t>
  </si>
  <si>
    <t>мхк-10-10-09</t>
  </si>
  <si>
    <t>Гильберт</t>
  </si>
  <si>
    <t>Дмитрий</t>
  </si>
  <si>
    <t>Андреевич</t>
  </si>
  <si>
    <t>мхк-10-11-10</t>
  </si>
  <si>
    <t>Головин</t>
  </si>
  <si>
    <t>Леонид</t>
  </si>
  <si>
    <t>Александрович</t>
  </si>
  <si>
    <t>МБОУ СОШ №11</t>
  </si>
  <si>
    <t>МХК-11-06-305-01</t>
  </si>
  <si>
    <t>Артеменкова</t>
  </si>
  <si>
    <t>МХК-11-06-305-02</t>
  </si>
  <si>
    <t>Япончинцева</t>
  </si>
  <si>
    <t>Олеговна</t>
  </si>
  <si>
    <t>МХК-11-06-305-03</t>
  </si>
  <si>
    <t>Еремина</t>
  </si>
  <si>
    <t>МХК-11-06-305-11</t>
  </si>
  <si>
    <t>Волосников</t>
  </si>
  <si>
    <t>Александр</t>
  </si>
  <si>
    <t>Викторович</t>
  </si>
  <si>
    <t>МХК-11-06-305-04</t>
  </si>
  <si>
    <t>Низовцева</t>
  </si>
  <si>
    <t>МХК-11-06-305-05</t>
  </si>
  <si>
    <t>Стрельченко</t>
  </si>
  <si>
    <t>Елена</t>
  </si>
  <si>
    <t>МХК-11-08-305-06</t>
  </si>
  <si>
    <t>Анна</t>
  </si>
  <si>
    <t>МХК-11-10-305-07</t>
  </si>
  <si>
    <t>Романова</t>
  </si>
  <si>
    <t>Аделина</t>
  </si>
  <si>
    <t>МХК-11-11-305-08</t>
  </si>
  <si>
    <t>Лаврентьев</t>
  </si>
  <si>
    <t>Евгений</t>
  </si>
  <si>
    <t>Владиславович</t>
  </si>
  <si>
    <t>МХК-11-11-305-09</t>
  </si>
  <si>
    <t>Игенов</t>
  </si>
  <si>
    <t>Ренат</t>
  </si>
  <si>
    <t>Витальевич</t>
  </si>
  <si>
    <t>МХК-11-11-305-10</t>
  </si>
  <si>
    <t>Тихонова</t>
  </si>
  <si>
    <t>Валерия</t>
  </si>
  <si>
    <t>МХК-13-10-01</t>
  </si>
  <si>
    <t>Безрукова</t>
  </si>
  <si>
    <t>СОШ 13</t>
  </si>
  <si>
    <t>МАОУ "Экономический лицей"</t>
  </si>
  <si>
    <t>309-2</t>
  </si>
  <si>
    <t xml:space="preserve">Сокольникова </t>
  </si>
  <si>
    <t xml:space="preserve">Дарья </t>
  </si>
  <si>
    <t>309-16</t>
  </si>
  <si>
    <t xml:space="preserve">Ревенко </t>
  </si>
  <si>
    <t>309-4</t>
  </si>
  <si>
    <t xml:space="preserve">Акимова </t>
  </si>
  <si>
    <t xml:space="preserve">Анастасия </t>
  </si>
  <si>
    <t>309-7</t>
  </si>
  <si>
    <t xml:space="preserve">Новикова </t>
  </si>
  <si>
    <t xml:space="preserve">Юлия </t>
  </si>
  <si>
    <t>Михайловна</t>
  </si>
  <si>
    <t>309-9</t>
  </si>
  <si>
    <t xml:space="preserve">Федотова  </t>
  </si>
  <si>
    <t>Ирина</t>
  </si>
  <si>
    <t>МХК</t>
  </si>
  <si>
    <t xml:space="preserve"> Участники  школьного этапа Всероссийской олимпиады школьников 2017-2018 учебного года                   Дата         27.09.17                                             </t>
  </si>
  <si>
    <t>Призер</t>
  </si>
  <si>
    <t>Участник</t>
  </si>
  <si>
    <t>Призёр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</si>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</sst>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9" fontId="8" fillId="2" borderId="1" xfId="3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2" fontId="9" fillId="0" borderId="1" xfId="2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wrapText="1"/>
    </xf>
    <xf numFmtId="9" fontId="8" fillId="0" borderId="1" xfId="3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N9" sqref="N9"/>
    </sheetView>
  </sheetViews>
  <sheetFormatPr defaultRowHeight="15" x14ac:dyDescent="0.25"/>
  <cols>
    <col min="2" max="2" width="18.28515625" customWidth="1"/>
    <col min="3" max="3" width="14.28515625" customWidth="1"/>
    <col min="4" max="4" width="13.85546875" customWidth="1"/>
    <col min="6" max="6" width="14.28515625" customWidth="1"/>
    <col min="8" max="8" width="14.28515625" customWidth="1"/>
    <col min="12" max="12" width="13" customWidth="1"/>
  </cols>
  <sheetData>
    <row r="1" spans="1:12" x14ac:dyDescent="0.25">
      <c r="A1" s="33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11" t="s">
        <v>12</v>
      </c>
      <c r="L1" s="11" t="s">
        <v>206</v>
      </c>
    </row>
    <row r="2" spans="1:12" x14ac:dyDescent="0.25">
      <c r="A2" s="34" t="s">
        <v>0</v>
      </c>
      <c r="B2" s="34"/>
      <c r="C2" s="34"/>
      <c r="D2" s="34"/>
      <c r="E2" s="34">
        <v>30</v>
      </c>
      <c r="F2" s="34"/>
      <c r="G2" s="11"/>
      <c r="H2" s="11"/>
      <c r="I2" s="11"/>
      <c r="J2" s="11"/>
      <c r="K2" s="11"/>
      <c r="L2" s="11"/>
    </row>
    <row r="3" spans="1:12" ht="45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13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x14ac:dyDescent="0.25">
      <c r="A4" s="29">
        <v>1</v>
      </c>
      <c r="B4" s="29" t="s">
        <v>154</v>
      </c>
      <c r="C4" s="29" t="s">
        <v>166</v>
      </c>
      <c r="D4" s="29" t="s">
        <v>167</v>
      </c>
      <c r="E4" s="29" t="s">
        <v>128</v>
      </c>
      <c r="F4" s="29" t="s">
        <v>99</v>
      </c>
      <c r="G4" s="29" t="s">
        <v>17</v>
      </c>
      <c r="H4" s="30">
        <v>38437</v>
      </c>
      <c r="I4" s="29">
        <v>6</v>
      </c>
      <c r="J4" s="29">
        <v>18</v>
      </c>
      <c r="K4" s="29">
        <f t="shared" ref="K4:K11" si="0">J4/30*100</f>
        <v>60</v>
      </c>
      <c r="L4" s="29" t="s">
        <v>210</v>
      </c>
    </row>
    <row r="5" spans="1:12" x14ac:dyDescent="0.25">
      <c r="A5" s="29">
        <v>2</v>
      </c>
      <c r="B5" s="29" t="s">
        <v>154</v>
      </c>
      <c r="C5" s="29" t="s">
        <v>157</v>
      </c>
      <c r="D5" s="29" t="s">
        <v>158</v>
      </c>
      <c r="E5" s="29" t="s">
        <v>98</v>
      </c>
      <c r="F5" s="29" t="s">
        <v>159</v>
      </c>
      <c r="G5" s="29" t="s">
        <v>17</v>
      </c>
      <c r="H5" s="30">
        <v>38440</v>
      </c>
      <c r="I5" s="29">
        <v>6</v>
      </c>
      <c r="J5" s="29">
        <v>15</v>
      </c>
      <c r="K5" s="29">
        <f t="shared" si="0"/>
        <v>50</v>
      </c>
      <c r="L5" s="29" t="s">
        <v>210</v>
      </c>
    </row>
    <row r="6" spans="1:12" x14ac:dyDescent="0.25">
      <c r="A6" s="29">
        <v>3</v>
      </c>
      <c r="B6" s="29" t="s">
        <v>85</v>
      </c>
      <c r="C6" s="29" t="s">
        <v>86</v>
      </c>
      <c r="D6" s="29" t="s">
        <v>87</v>
      </c>
      <c r="E6" s="29" t="s">
        <v>15</v>
      </c>
      <c r="F6" s="29" t="s">
        <v>49</v>
      </c>
      <c r="G6" s="29" t="s">
        <v>17</v>
      </c>
      <c r="H6" s="30">
        <v>38563</v>
      </c>
      <c r="I6" s="29">
        <v>6</v>
      </c>
      <c r="J6" s="29">
        <v>13</v>
      </c>
      <c r="K6" s="29">
        <f t="shared" si="0"/>
        <v>43.333333333333336</v>
      </c>
      <c r="L6" s="29" t="s">
        <v>209</v>
      </c>
    </row>
    <row r="7" spans="1:12" x14ac:dyDescent="0.25">
      <c r="A7" s="29">
        <v>4</v>
      </c>
      <c r="B7" s="29" t="s">
        <v>154</v>
      </c>
      <c r="C7" s="29" t="s">
        <v>155</v>
      </c>
      <c r="D7" s="29" t="s">
        <v>156</v>
      </c>
      <c r="E7" s="29" t="s">
        <v>30</v>
      </c>
      <c r="F7" s="29" t="s">
        <v>27</v>
      </c>
      <c r="G7" s="29" t="s">
        <v>17</v>
      </c>
      <c r="H7" s="30">
        <v>38555</v>
      </c>
      <c r="I7" s="29">
        <v>6</v>
      </c>
      <c r="J7" s="29">
        <v>12</v>
      </c>
      <c r="K7" s="29">
        <f t="shared" si="0"/>
        <v>40</v>
      </c>
      <c r="L7" s="29" t="s">
        <v>209</v>
      </c>
    </row>
    <row r="8" spans="1:12" x14ac:dyDescent="0.25">
      <c r="A8" s="29">
        <v>5</v>
      </c>
      <c r="B8" s="29" t="s">
        <v>154</v>
      </c>
      <c r="C8" s="29" t="s">
        <v>168</v>
      </c>
      <c r="D8" s="29" t="s">
        <v>169</v>
      </c>
      <c r="E8" s="29" t="s">
        <v>170</v>
      </c>
      <c r="F8" s="29" t="s">
        <v>43</v>
      </c>
      <c r="G8" s="29" t="s">
        <v>17</v>
      </c>
      <c r="H8" s="30">
        <v>38437</v>
      </c>
      <c r="I8" s="29">
        <v>6</v>
      </c>
      <c r="J8" s="29">
        <v>12</v>
      </c>
      <c r="K8" s="29">
        <f t="shared" si="0"/>
        <v>40</v>
      </c>
      <c r="L8" s="29" t="s">
        <v>209</v>
      </c>
    </row>
    <row r="9" spans="1:12" x14ac:dyDescent="0.25">
      <c r="A9" s="29">
        <v>6</v>
      </c>
      <c r="B9" s="29" t="s">
        <v>154</v>
      </c>
      <c r="C9" s="29" t="s">
        <v>162</v>
      </c>
      <c r="D9" s="29" t="s">
        <v>163</v>
      </c>
      <c r="E9" s="29" t="s">
        <v>164</v>
      </c>
      <c r="F9" s="29" t="s">
        <v>165</v>
      </c>
      <c r="G9" s="29" t="s">
        <v>92</v>
      </c>
      <c r="H9" s="30">
        <v>38278</v>
      </c>
      <c r="I9" s="29">
        <v>6</v>
      </c>
      <c r="J9" s="29">
        <v>10</v>
      </c>
      <c r="K9" s="29">
        <f t="shared" si="0"/>
        <v>33.333333333333329</v>
      </c>
      <c r="L9" s="29" t="s">
        <v>209</v>
      </c>
    </row>
    <row r="10" spans="1:12" x14ac:dyDescent="0.25">
      <c r="A10" s="29">
        <v>7</v>
      </c>
      <c r="B10" s="29" t="s">
        <v>154</v>
      </c>
      <c r="C10" s="29" t="s">
        <v>160</v>
      </c>
      <c r="D10" s="29" t="s">
        <v>161</v>
      </c>
      <c r="E10" s="29" t="s">
        <v>105</v>
      </c>
      <c r="F10" s="29" t="s">
        <v>49</v>
      </c>
      <c r="G10" s="29" t="s">
        <v>17</v>
      </c>
      <c r="H10" s="30">
        <v>38405</v>
      </c>
      <c r="I10" s="29">
        <v>6</v>
      </c>
      <c r="J10" s="29">
        <v>9</v>
      </c>
      <c r="K10" s="29">
        <f t="shared" si="0"/>
        <v>30</v>
      </c>
      <c r="L10" s="29" t="s">
        <v>209</v>
      </c>
    </row>
    <row r="11" spans="1:12" x14ac:dyDescent="0.25">
      <c r="A11" s="29">
        <v>8</v>
      </c>
      <c r="B11" s="29" t="s">
        <v>85</v>
      </c>
      <c r="C11" s="29" t="s">
        <v>88</v>
      </c>
      <c r="D11" s="29" t="s">
        <v>89</v>
      </c>
      <c r="E11" s="32" t="s">
        <v>90</v>
      </c>
      <c r="F11" s="29" t="s">
        <v>91</v>
      </c>
      <c r="G11" s="29" t="s">
        <v>92</v>
      </c>
      <c r="H11" s="30">
        <v>38568</v>
      </c>
      <c r="I11" s="29">
        <v>6</v>
      </c>
      <c r="J11" s="29">
        <v>8</v>
      </c>
      <c r="K11" s="29">
        <f t="shared" si="0"/>
        <v>26.666666666666668</v>
      </c>
      <c r="L11" s="29" t="s">
        <v>209</v>
      </c>
    </row>
  </sheetData>
  <autoFilter ref="A3:L3">
    <sortState ref="A4:L11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N27" sqref="N27"/>
    </sheetView>
  </sheetViews>
  <sheetFormatPr defaultRowHeight="15" x14ac:dyDescent="0.25"/>
  <cols>
    <col min="2" max="2" width="20.140625" customWidth="1"/>
    <col min="3" max="3" width="13.28515625" customWidth="1"/>
    <col min="4" max="4" width="16" customWidth="1"/>
    <col min="5" max="5" width="14.85546875" customWidth="1"/>
    <col min="6" max="6" width="18" customWidth="1"/>
    <col min="8" max="8" width="12.42578125" customWidth="1"/>
    <col min="12" max="12" width="17.28515625" customWidth="1"/>
  </cols>
  <sheetData>
    <row r="1" spans="1:12" x14ac:dyDescent="0.25">
      <c r="A1" s="33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11" t="s">
        <v>12</v>
      </c>
      <c r="L1" s="11" t="s">
        <v>206</v>
      </c>
    </row>
    <row r="2" spans="1:12" x14ac:dyDescent="0.25">
      <c r="A2" s="34" t="s">
        <v>0</v>
      </c>
      <c r="B2" s="34"/>
      <c r="C2" s="34"/>
      <c r="D2" s="34"/>
      <c r="E2" s="34">
        <v>40</v>
      </c>
      <c r="F2" s="34"/>
      <c r="G2" s="11"/>
      <c r="H2" s="11"/>
      <c r="I2" s="11"/>
      <c r="J2" s="11"/>
      <c r="K2" s="11"/>
      <c r="L2" s="11"/>
    </row>
    <row r="3" spans="1:12" ht="45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13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14">
        <v>1</v>
      </c>
      <c r="B4" s="14" t="s">
        <v>52</v>
      </c>
      <c r="C4" s="14" t="s">
        <v>56</v>
      </c>
      <c r="D4" s="14" t="s">
        <v>57</v>
      </c>
      <c r="E4" s="14" t="s">
        <v>34</v>
      </c>
      <c r="F4" s="14" t="s">
        <v>27</v>
      </c>
      <c r="G4" s="14" t="s">
        <v>17</v>
      </c>
      <c r="H4" s="15">
        <v>37822</v>
      </c>
      <c r="I4" s="14">
        <v>8</v>
      </c>
      <c r="J4" s="14">
        <v>35</v>
      </c>
      <c r="K4" s="16">
        <f t="shared" ref="K4:K30" si="0">J4/40*100</f>
        <v>87.5</v>
      </c>
      <c r="L4" s="14" t="s">
        <v>211</v>
      </c>
    </row>
    <row r="5" spans="1:12" ht="15.75" x14ac:dyDescent="0.25">
      <c r="A5" s="14">
        <v>2</v>
      </c>
      <c r="B5" s="14" t="s">
        <v>52</v>
      </c>
      <c r="C5" s="14" t="s">
        <v>53</v>
      </c>
      <c r="D5" s="14" t="s">
        <v>54</v>
      </c>
      <c r="E5" s="14" t="s">
        <v>42</v>
      </c>
      <c r="F5" s="14" t="s">
        <v>55</v>
      </c>
      <c r="G5" s="14" t="s">
        <v>17</v>
      </c>
      <c r="H5" s="15">
        <v>37703</v>
      </c>
      <c r="I5" s="14">
        <v>8</v>
      </c>
      <c r="J5" s="14">
        <v>32</v>
      </c>
      <c r="K5" s="16">
        <f t="shared" si="0"/>
        <v>80</v>
      </c>
      <c r="L5" s="14" t="s">
        <v>210</v>
      </c>
    </row>
    <row r="6" spans="1:12" ht="15.75" x14ac:dyDescent="0.25">
      <c r="A6" s="14">
        <v>3</v>
      </c>
      <c r="B6" s="29" t="s">
        <v>58</v>
      </c>
      <c r="C6" s="29" t="s">
        <v>63</v>
      </c>
      <c r="D6" s="29" t="s">
        <v>64</v>
      </c>
      <c r="E6" s="29" t="s">
        <v>65</v>
      </c>
      <c r="F6" s="29" t="s">
        <v>66</v>
      </c>
      <c r="G6" s="29" t="s">
        <v>17</v>
      </c>
      <c r="H6" s="30">
        <v>38065</v>
      </c>
      <c r="I6" s="29">
        <v>7</v>
      </c>
      <c r="J6" s="29">
        <v>24</v>
      </c>
      <c r="K6" s="16">
        <f t="shared" si="0"/>
        <v>60</v>
      </c>
      <c r="L6" s="14" t="s">
        <v>210</v>
      </c>
    </row>
    <row r="7" spans="1:12" ht="15.75" x14ac:dyDescent="0.25">
      <c r="A7" s="14">
        <v>4</v>
      </c>
      <c r="B7" s="29" t="s">
        <v>58</v>
      </c>
      <c r="C7" s="29" t="s">
        <v>67</v>
      </c>
      <c r="D7" s="29" t="s">
        <v>68</v>
      </c>
      <c r="E7" s="29" t="s">
        <v>69</v>
      </c>
      <c r="F7" s="29" t="s">
        <v>35</v>
      </c>
      <c r="G7" s="29" t="s">
        <v>17</v>
      </c>
      <c r="H7" s="30">
        <v>37683</v>
      </c>
      <c r="I7" s="29">
        <v>8</v>
      </c>
      <c r="J7" s="29">
        <v>21</v>
      </c>
      <c r="K7" s="16">
        <f t="shared" si="0"/>
        <v>52.5</v>
      </c>
      <c r="L7" s="14" t="s">
        <v>210</v>
      </c>
    </row>
    <row r="8" spans="1:12" ht="15.75" x14ac:dyDescent="0.25">
      <c r="A8" s="14">
        <v>5</v>
      </c>
      <c r="B8" s="14" t="s">
        <v>19</v>
      </c>
      <c r="C8" s="14" t="s">
        <v>18</v>
      </c>
      <c r="D8" s="20" t="s">
        <v>14</v>
      </c>
      <c r="E8" s="20" t="s">
        <v>15</v>
      </c>
      <c r="F8" s="20" t="s">
        <v>16</v>
      </c>
      <c r="G8" s="12" t="s">
        <v>17</v>
      </c>
      <c r="H8" s="15">
        <v>38158</v>
      </c>
      <c r="I8" s="28">
        <v>7</v>
      </c>
      <c r="J8" s="14">
        <v>20</v>
      </c>
      <c r="K8" s="16">
        <f t="shared" si="0"/>
        <v>50</v>
      </c>
      <c r="L8" s="14" t="s">
        <v>210</v>
      </c>
    </row>
    <row r="9" spans="1:12" ht="15.75" x14ac:dyDescent="0.25">
      <c r="A9" s="14">
        <v>6</v>
      </c>
      <c r="B9" s="29" t="s">
        <v>154</v>
      </c>
      <c r="C9" s="29" t="s">
        <v>171</v>
      </c>
      <c r="D9" s="29" t="s">
        <v>110</v>
      </c>
      <c r="E9" s="29" t="s">
        <v>172</v>
      </c>
      <c r="F9" s="29" t="s">
        <v>132</v>
      </c>
      <c r="G9" s="29" t="s">
        <v>17</v>
      </c>
      <c r="H9" s="30">
        <v>37669</v>
      </c>
      <c r="I9" s="29">
        <v>8</v>
      </c>
      <c r="J9" s="29">
        <v>20</v>
      </c>
      <c r="K9" s="16">
        <f t="shared" si="0"/>
        <v>50</v>
      </c>
      <c r="L9" s="14" t="s">
        <v>210</v>
      </c>
    </row>
    <row r="10" spans="1:12" ht="15.75" x14ac:dyDescent="0.25">
      <c r="A10" s="14">
        <v>7</v>
      </c>
      <c r="B10" s="14" t="s">
        <v>19</v>
      </c>
      <c r="C10" s="14" t="s">
        <v>22</v>
      </c>
      <c r="D10" s="25" t="s">
        <v>25</v>
      </c>
      <c r="E10" s="25" t="s">
        <v>26</v>
      </c>
      <c r="F10" s="25" t="s">
        <v>27</v>
      </c>
      <c r="G10" s="13" t="s">
        <v>17</v>
      </c>
      <c r="H10" s="27" t="s">
        <v>28</v>
      </c>
      <c r="I10" s="14">
        <v>7</v>
      </c>
      <c r="J10" s="14">
        <v>19</v>
      </c>
      <c r="K10" s="16">
        <f t="shared" si="0"/>
        <v>47.5</v>
      </c>
      <c r="L10" s="14" t="s">
        <v>209</v>
      </c>
    </row>
    <row r="11" spans="1:12" ht="15.75" x14ac:dyDescent="0.25">
      <c r="A11" s="14">
        <v>8</v>
      </c>
      <c r="B11" s="14" t="s">
        <v>19</v>
      </c>
      <c r="C11" s="14" t="s">
        <v>24</v>
      </c>
      <c r="D11" s="23" t="s">
        <v>33</v>
      </c>
      <c r="E11" s="14" t="s">
        <v>34</v>
      </c>
      <c r="F11" s="23" t="s">
        <v>35</v>
      </c>
      <c r="G11" s="13" t="s">
        <v>17</v>
      </c>
      <c r="H11" s="15">
        <v>38186</v>
      </c>
      <c r="I11" s="14">
        <v>7</v>
      </c>
      <c r="J11" s="14">
        <v>18</v>
      </c>
      <c r="K11" s="16">
        <f t="shared" si="0"/>
        <v>45</v>
      </c>
      <c r="L11" s="14" t="s">
        <v>209</v>
      </c>
    </row>
    <row r="12" spans="1:12" ht="15.75" x14ac:dyDescent="0.25">
      <c r="A12" s="14">
        <v>9</v>
      </c>
      <c r="B12" s="14" t="s">
        <v>19</v>
      </c>
      <c r="C12" s="14" t="s">
        <v>36</v>
      </c>
      <c r="D12" s="14" t="s">
        <v>37</v>
      </c>
      <c r="E12" s="26" t="s">
        <v>38</v>
      </c>
      <c r="F12" s="14" t="s">
        <v>39</v>
      </c>
      <c r="G12" s="13" t="s">
        <v>17</v>
      </c>
      <c r="H12" s="15">
        <v>38077</v>
      </c>
      <c r="I12" s="14">
        <v>7</v>
      </c>
      <c r="J12" s="14">
        <v>16</v>
      </c>
      <c r="K12" s="16">
        <f t="shared" si="0"/>
        <v>40</v>
      </c>
      <c r="L12" s="14" t="s">
        <v>209</v>
      </c>
    </row>
    <row r="13" spans="1:12" ht="15.75" x14ac:dyDescent="0.25">
      <c r="A13" s="14">
        <v>10</v>
      </c>
      <c r="B13" s="29" t="s">
        <v>58</v>
      </c>
      <c r="C13" s="29" t="s">
        <v>59</v>
      </c>
      <c r="D13" s="29" t="s">
        <v>60</v>
      </c>
      <c r="E13" s="29" t="s">
        <v>61</v>
      </c>
      <c r="F13" s="29" t="s">
        <v>62</v>
      </c>
      <c r="G13" s="29" t="s">
        <v>17</v>
      </c>
      <c r="H13" s="30">
        <v>38117</v>
      </c>
      <c r="I13" s="29">
        <v>7</v>
      </c>
      <c r="J13" s="29">
        <v>16</v>
      </c>
      <c r="K13" s="16">
        <f t="shared" si="0"/>
        <v>40</v>
      </c>
      <c r="L13" s="14" t="s">
        <v>209</v>
      </c>
    </row>
    <row r="14" spans="1:12" ht="15.75" x14ac:dyDescent="0.25">
      <c r="A14" s="14">
        <v>11</v>
      </c>
      <c r="B14" s="29" t="s">
        <v>125</v>
      </c>
      <c r="C14" s="29" t="s">
        <v>137</v>
      </c>
      <c r="D14" s="29" t="s">
        <v>138</v>
      </c>
      <c r="E14" s="29" t="s">
        <v>108</v>
      </c>
      <c r="F14" s="29" t="s">
        <v>55</v>
      </c>
      <c r="G14" s="29" t="s">
        <v>17</v>
      </c>
      <c r="H14" s="30">
        <v>38170</v>
      </c>
      <c r="I14" s="29">
        <v>7</v>
      </c>
      <c r="J14" s="29">
        <v>16</v>
      </c>
      <c r="K14" s="16">
        <f t="shared" si="0"/>
        <v>40</v>
      </c>
      <c r="L14" s="14" t="s">
        <v>209</v>
      </c>
    </row>
    <row r="15" spans="1:12" ht="15.75" x14ac:dyDescent="0.25">
      <c r="A15" s="14">
        <v>12</v>
      </c>
      <c r="B15" s="29" t="s">
        <v>125</v>
      </c>
      <c r="C15" s="29" t="s">
        <v>144</v>
      </c>
      <c r="D15" s="29" t="s">
        <v>145</v>
      </c>
      <c r="E15" s="29" t="s">
        <v>98</v>
      </c>
      <c r="F15" s="29" t="s">
        <v>55</v>
      </c>
      <c r="G15" s="29" t="s">
        <v>17</v>
      </c>
      <c r="H15" s="30">
        <v>37659</v>
      </c>
      <c r="I15" s="29">
        <v>8</v>
      </c>
      <c r="J15" s="29">
        <v>16</v>
      </c>
      <c r="K15" s="16">
        <f t="shared" si="0"/>
        <v>40</v>
      </c>
      <c r="L15" s="14" t="s">
        <v>209</v>
      </c>
    </row>
    <row r="16" spans="1:12" ht="15.75" x14ac:dyDescent="0.25">
      <c r="A16" s="14">
        <v>13</v>
      </c>
      <c r="B16" s="14" t="s">
        <v>19</v>
      </c>
      <c r="C16" s="14" t="s">
        <v>21</v>
      </c>
      <c r="D16" s="24" t="s">
        <v>47</v>
      </c>
      <c r="E16" s="24" t="s">
        <v>48</v>
      </c>
      <c r="F16" s="24" t="s">
        <v>49</v>
      </c>
      <c r="G16" s="13" t="s">
        <v>17</v>
      </c>
      <c r="H16" s="15">
        <v>38025</v>
      </c>
      <c r="I16" s="14">
        <v>7</v>
      </c>
      <c r="J16" s="14">
        <v>15</v>
      </c>
      <c r="K16" s="16">
        <f t="shared" si="0"/>
        <v>37.5</v>
      </c>
      <c r="L16" s="14" t="s">
        <v>209</v>
      </c>
    </row>
    <row r="17" spans="1:12" ht="15.75" x14ac:dyDescent="0.25">
      <c r="A17" s="14">
        <v>14</v>
      </c>
      <c r="B17" s="14" t="s">
        <v>19</v>
      </c>
      <c r="C17" s="14" t="s">
        <v>23</v>
      </c>
      <c r="D17" s="25" t="s">
        <v>29</v>
      </c>
      <c r="E17" s="25" t="s">
        <v>30</v>
      </c>
      <c r="F17" s="25" t="s">
        <v>31</v>
      </c>
      <c r="G17" s="13" t="s">
        <v>17</v>
      </c>
      <c r="H17" s="27" t="s">
        <v>32</v>
      </c>
      <c r="I17" s="18">
        <v>7</v>
      </c>
      <c r="J17" s="19">
        <v>15</v>
      </c>
      <c r="K17" s="16">
        <f t="shared" si="0"/>
        <v>37.5</v>
      </c>
      <c r="L17" s="14" t="s">
        <v>209</v>
      </c>
    </row>
    <row r="18" spans="1:12" ht="15.75" x14ac:dyDescent="0.25">
      <c r="A18" s="14">
        <v>15</v>
      </c>
      <c r="B18" s="14" t="s">
        <v>19</v>
      </c>
      <c r="C18" s="14" t="s">
        <v>20</v>
      </c>
      <c r="D18" s="21" t="s">
        <v>40</v>
      </c>
      <c r="E18" s="21" t="s">
        <v>26</v>
      </c>
      <c r="F18" s="21" t="s">
        <v>39</v>
      </c>
      <c r="G18" s="13" t="s">
        <v>17</v>
      </c>
      <c r="H18" s="15">
        <v>38052</v>
      </c>
      <c r="I18" s="14">
        <v>7</v>
      </c>
      <c r="J18" s="14">
        <v>14</v>
      </c>
      <c r="K18" s="16">
        <f t="shared" si="0"/>
        <v>35</v>
      </c>
      <c r="L18" s="14" t="s">
        <v>209</v>
      </c>
    </row>
    <row r="19" spans="1:12" ht="15.75" x14ac:dyDescent="0.25">
      <c r="A19" s="14">
        <v>16</v>
      </c>
      <c r="B19" s="29" t="s">
        <v>125</v>
      </c>
      <c r="C19" s="29" t="s">
        <v>126</v>
      </c>
      <c r="D19" s="29" t="s">
        <v>127</v>
      </c>
      <c r="E19" s="29" t="s">
        <v>128</v>
      </c>
      <c r="F19" s="29" t="s">
        <v>129</v>
      </c>
      <c r="G19" s="29" t="s">
        <v>17</v>
      </c>
      <c r="H19" s="30">
        <v>38086</v>
      </c>
      <c r="I19" s="29">
        <v>7</v>
      </c>
      <c r="J19" s="29">
        <v>13</v>
      </c>
      <c r="K19" s="16">
        <f t="shared" si="0"/>
        <v>32.5</v>
      </c>
      <c r="L19" s="14" t="s">
        <v>209</v>
      </c>
    </row>
    <row r="20" spans="1:12" ht="15.75" x14ac:dyDescent="0.25">
      <c r="A20" s="14">
        <v>17</v>
      </c>
      <c r="B20" s="29" t="s">
        <v>190</v>
      </c>
      <c r="C20" s="29" t="s">
        <v>194</v>
      </c>
      <c r="D20" s="29" t="s">
        <v>195</v>
      </c>
      <c r="E20" s="29" t="s">
        <v>69</v>
      </c>
      <c r="F20" s="29" t="s">
        <v>27</v>
      </c>
      <c r="G20" s="29" t="s">
        <v>17</v>
      </c>
      <c r="H20" s="30">
        <v>38177</v>
      </c>
      <c r="I20" s="29">
        <v>7</v>
      </c>
      <c r="J20" s="29">
        <v>13</v>
      </c>
      <c r="K20" s="16">
        <f t="shared" si="0"/>
        <v>32.5</v>
      </c>
      <c r="L20" s="14" t="s">
        <v>209</v>
      </c>
    </row>
    <row r="21" spans="1:12" ht="15.75" x14ac:dyDescent="0.25">
      <c r="A21" s="14">
        <v>18</v>
      </c>
      <c r="B21" s="29" t="s">
        <v>125</v>
      </c>
      <c r="C21" s="29" t="s">
        <v>133</v>
      </c>
      <c r="D21" s="29" t="s">
        <v>134</v>
      </c>
      <c r="E21" s="29" t="s">
        <v>38</v>
      </c>
      <c r="F21" s="29" t="s">
        <v>39</v>
      </c>
      <c r="G21" s="29" t="s">
        <v>17</v>
      </c>
      <c r="H21" s="30">
        <v>38176</v>
      </c>
      <c r="I21" s="29">
        <v>7</v>
      </c>
      <c r="J21" s="29">
        <v>12</v>
      </c>
      <c r="K21" s="16">
        <f t="shared" si="0"/>
        <v>30</v>
      </c>
      <c r="L21" s="14" t="s">
        <v>209</v>
      </c>
    </row>
    <row r="22" spans="1:12" ht="15.75" x14ac:dyDescent="0.25">
      <c r="A22" s="14">
        <v>19</v>
      </c>
      <c r="B22" s="29" t="s">
        <v>85</v>
      </c>
      <c r="C22" s="29" t="s">
        <v>96</v>
      </c>
      <c r="D22" s="29" t="s">
        <v>97</v>
      </c>
      <c r="E22" s="29" t="s">
        <v>98</v>
      </c>
      <c r="F22" s="29" t="s">
        <v>99</v>
      </c>
      <c r="G22" s="29" t="s">
        <v>17</v>
      </c>
      <c r="H22" s="30">
        <v>38099</v>
      </c>
      <c r="I22" s="29">
        <v>7</v>
      </c>
      <c r="J22" s="29">
        <v>10</v>
      </c>
      <c r="K22" s="16">
        <f t="shared" si="0"/>
        <v>25</v>
      </c>
      <c r="L22" s="14" t="s">
        <v>209</v>
      </c>
    </row>
    <row r="23" spans="1:12" ht="15.75" x14ac:dyDescent="0.25">
      <c r="A23" s="14">
        <v>20</v>
      </c>
      <c r="B23" s="29" t="s">
        <v>125</v>
      </c>
      <c r="C23" s="29" t="s">
        <v>130</v>
      </c>
      <c r="D23" s="29" t="s">
        <v>131</v>
      </c>
      <c r="E23" s="29" t="s">
        <v>34</v>
      </c>
      <c r="F23" s="29" t="s">
        <v>132</v>
      </c>
      <c r="G23" s="29" t="s">
        <v>17</v>
      </c>
      <c r="H23" s="30">
        <v>38171</v>
      </c>
      <c r="I23" s="29">
        <v>7</v>
      </c>
      <c r="J23" s="29">
        <v>10</v>
      </c>
      <c r="K23" s="16">
        <f t="shared" si="0"/>
        <v>25</v>
      </c>
      <c r="L23" s="14" t="s">
        <v>209</v>
      </c>
    </row>
    <row r="24" spans="1:12" ht="15.75" x14ac:dyDescent="0.25">
      <c r="A24" s="14">
        <v>21</v>
      </c>
      <c r="B24" s="29" t="s">
        <v>85</v>
      </c>
      <c r="C24" s="29" t="s">
        <v>106</v>
      </c>
      <c r="D24" s="29" t="s">
        <v>107</v>
      </c>
      <c r="E24" s="29" t="s">
        <v>108</v>
      </c>
      <c r="F24" s="29" t="s">
        <v>49</v>
      </c>
      <c r="G24" s="29" t="s">
        <v>17</v>
      </c>
      <c r="H24" s="30">
        <v>38199</v>
      </c>
      <c r="I24" s="29">
        <v>7</v>
      </c>
      <c r="J24" s="29">
        <v>8</v>
      </c>
      <c r="K24" s="16">
        <f t="shared" si="0"/>
        <v>20</v>
      </c>
      <c r="L24" s="14" t="s">
        <v>209</v>
      </c>
    </row>
    <row r="25" spans="1:12" ht="15.75" x14ac:dyDescent="0.25">
      <c r="A25" s="14">
        <v>22</v>
      </c>
      <c r="B25" s="29" t="s">
        <v>125</v>
      </c>
      <c r="C25" s="29" t="s">
        <v>142</v>
      </c>
      <c r="D25" s="29" t="s">
        <v>143</v>
      </c>
      <c r="E25" s="29" t="s">
        <v>30</v>
      </c>
      <c r="F25" s="29" t="s">
        <v>35</v>
      </c>
      <c r="G25" s="29" t="s">
        <v>17</v>
      </c>
      <c r="H25" s="30">
        <v>37824</v>
      </c>
      <c r="I25" s="29">
        <v>8</v>
      </c>
      <c r="J25" s="29">
        <v>8</v>
      </c>
      <c r="K25" s="16">
        <f t="shared" si="0"/>
        <v>20</v>
      </c>
      <c r="L25" s="14" t="s">
        <v>209</v>
      </c>
    </row>
    <row r="26" spans="1:12" ht="15.75" x14ac:dyDescent="0.25">
      <c r="A26" s="14">
        <v>23</v>
      </c>
      <c r="B26" s="29" t="s">
        <v>85</v>
      </c>
      <c r="C26" s="29" t="s">
        <v>93</v>
      </c>
      <c r="D26" s="29" t="s">
        <v>94</v>
      </c>
      <c r="E26" s="29" t="s">
        <v>95</v>
      </c>
      <c r="F26" s="29" t="s">
        <v>62</v>
      </c>
      <c r="G26" s="29" t="s">
        <v>17</v>
      </c>
      <c r="H26" s="30">
        <v>38331</v>
      </c>
      <c r="I26" s="29">
        <v>7</v>
      </c>
      <c r="J26" s="29">
        <v>7</v>
      </c>
      <c r="K26" s="16">
        <f t="shared" si="0"/>
        <v>17.5</v>
      </c>
      <c r="L26" s="14" t="s">
        <v>209</v>
      </c>
    </row>
    <row r="27" spans="1:12" ht="15.75" x14ac:dyDescent="0.25">
      <c r="A27" s="14">
        <v>24</v>
      </c>
      <c r="B27" s="29" t="s">
        <v>85</v>
      </c>
      <c r="C27" s="29" t="s">
        <v>100</v>
      </c>
      <c r="D27" s="29" t="s">
        <v>101</v>
      </c>
      <c r="E27" s="29" t="s">
        <v>38</v>
      </c>
      <c r="F27" s="29" t="s">
        <v>102</v>
      </c>
      <c r="G27" s="29" t="s">
        <v>17</v>
      </c>
      <c r="H27" s="30">
        <v>38187</v>
      </c>
      <c r="I27" s="29">
        <v>7</v>
      </c>
      <c r="J27" s="29">
        <v>7</v>
      </c>
      <c r="K27" s="16">
        <f t="shared" si="0"/>
        <v>17.5</v>
      </c>
      <c r="L27" s="14" t="s">
        <v>209</v>
      </c>
    </row>
    <row r="28" spans="1:12" ht="15.75" x14ac:dyDescent="0.25">
      <c r="A28" s="14">
        <v>25</v>
      </c>
      <c r="B28" s="29" t="s">
        <v>125</v>
      </c>
      <c r="C28" s="29" t="s">
        <v>135</v>
      </c>
      <c r="D28" s="29" t="s">
        <v>136</v>
      </c>
      <c r="E28" s="29" t="s">
        <v>38</v>
      </c>
      <c r="F28" s="29" t="s">
        <v>31</v>
      </c>
      <c r="G28" s="29" t="s">
        <v>17</v>
      </c>
      <c r="H28" s="30">
        <v>38182</v>
      </c>
      <c r="I28" s="29">
        <v>7</v>
      </c>
      <c r="J28" s="29">
        <v>7</v>
      </c>
      <c r="K28" s="16">
        <f t="shared" si="0"/>
        <v>17.5</v>
      </c>
      <c r="L28" s="14" t="s">
        <v>209</v>
      </c>
    </row>
    <row r="29" spans="1:12" ht="15.75" x14ac:dyDescent="0.25">
      <c r="A29" s="14">
        <v>26</v>
      </c>
      <c r="B29" s="29" t="s">
        <v>85</v>
      </c>
      <c r="C29" s="29" t="s">
        <v>103</v>
      </c>
      <c r="D29" s="29" t="s">
        <v>104</v>
      </c>
      <c r="E29" s="29" t="s">
        <v>105</v>
      </c>
      <c r="F29" s="29" t="s">
        <v>39</v>
      </c>
      <c r="G29" s="29" t="s">
        <v>17</v>
      </c>
      <c r="H29" s="30">
        <v>38065</v>
      </c>
      <c r="I29" s="29">
        <v>7</v>
      </c>
      <c r="J29" s="29">
        <v>6</v>
      </c>
      <c r="K29" s="16">
        <f t="shared" si="0"/>
        <v>15</v>
      </c>
      <c r="L29" s="14" t="s">
        <v>209</v>
      </c>
    </row>
    <row r="30" spans="1:12" ht="15.75" x14ac:dyDescent="0.25">
      <c r="A30" s="14">
        <v>27</v>
      </c>
      <c r="B30" s="29" t="s">
        <v>125</v>
      </c>
      <c r="C30" s="29" t="s">
        <v>139</v>
      </c>
      <c r="D30" s="29" t="s">
        <v>140</v>
      </c>
      <c r="E30" s="29" t="s">
        <v>15</v>
      </c>
      <c r="F30" s="29" t="s">
        <v>141</v>
      </c>
      <c r="G30" s="29" t="s">
        <v>17</v>
      </c>
      <c r="H30" s="30">
        <v>37889</v>
      </c>
      <c r="I30" s="29">
        <v>8</v>
      </c>
      <c r="J30" s="29">
        <v>5</v>
      </c>
      <c r="K30" s="16">
        <f t="shared" si="0"/>
        <v>12.5</v>
      </c>
      <c r="L30" s="14" t="s">
        <v>209</v>
      </c>
    </row>
  </sheetData>
  <autoFilter ref="A3:L3">
    <sortState ref="A4:L30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9" sqref="A9"/>
    </sheetView>
  </sheetViews>
  <sheetFormatPr defaultRowHeight="15" x14ac:dyDescent="0.25"/>
  <cols>
    <col min="2" max="2" width="18.85546875" customWidth="1"/>
    <col min="3" max="3" width="16.140625" customWidth="1"/>
    <col min="4" max="4" width="13.42578125" customWidth="1"/>
    <col min="5" max="5" width="13.7109375" customWidth="1"/>
    <col min="6" max="6" width="16.42578125" customWidth="1"/>
    <col min="8" max="8" width="12.42578125" customWidth="1"/>
    <col min="12" max="12" width="13.42578125" customWidth="1"/>
  </cols>
  <sheetData>
    <row r="1" spans="1:12" x14ac:dyDescent="0.25">
      <c r="A1" s="33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11" t="s">
        <v>12</v>
      </c>
      <c r="L1" s="11" t="s">
        <v>206</v>
      </c>
    </row>
    <row r="2" spans="1:12" x14ac:dyDescent="0.25">
      <c r="A2" s="34" t="s">
        <v>0</v>
      </c>
      <c r="B2" s="34"/>
      <c r="C2" s="34"/>
      <c r="D2" s="34"/>
      <c r="E2" s="34">
        <v>180</v>
      </c>
      <c r="F2" s="34"/>
      <c r="G2" s="11"/>
      <c r="H2" s="11"/>
      <c r="I2" s="11"/>
      <c r="J2" s="11"/>
      <c r="K2" s="11"/>
      <c r="L2" s="11"/>
    </row>
    <row r="3" spans="1:12" ht="45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13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29">
        <v>1</v>
      </c>
      <c r="B4" s="29" t="s">
        <v>58</v>
      </c>
      <c r="C4" s="29" t="s">
        <v>74</v>
      </c>
      <c r="D4" s="29" t="s">
        <v>75</v>
      </c>
      <c r="E4" s="29" t="s">
        <v>76</v>
      </c>
      <c r="F4" s="29" t="s">
        <v>35</v>
      </c>
      <c r="G4" s="29" t="s">
        <v>17</v>
      </c>
      <c r="H4" s="30">
        <v>37242</v>
      </c>
      <c r="I4" s="29">
        <v>9</v>
      </c>
      <c r="J4" s="29">
        <v>103.5</v>
      </c>
      <c r="K4" s="16">
        <f t="shared" ref="K4:K9" si="0">J4/180*100</f>
        <v>57.499999999999993</v>
      </c>
      <c r="L4" s="29" t="s">
        <v>208</v>
      </c>
    </row>
    <row r="5" spans="1:12" ht="15.75" x14ac:dyDescent="0.25">
      <c r="A5" s="29">
        <v>2</v>
      </c>
      <c r="B5" s="29" t="s">
        <v>58</v>
      </c>
      <c r="C5" s="29" t="s">
        <v>77</v>
      </c>
      <c r="D5" s="29" t="s">
        <v>78</v>
      </c>
      <c r="E5" s="29" t="s">
        <v>79</v>
      </c>
      <c r="F5" s="29" t="s">
        <v>80</v>
      </c>
      <c r="G5" s="29" t="s">
        <v>17</v>
      </c>
      <c r="H5" s="30">
        <v>37371</v>
      </c>
      <c r="I5" s="29">
        <v>9</v>
      </c>
      <c r="J5" s="29">
        <v>93</v>
      </c>
      <c r="K5" s="16">
        <f t="shared" si="0"/>
        <v>51.666666666666671</v>
      </c>
      <c r="L5" s="29" t="s">
        <v>208</v>
      </c>
    </row>
    <row r="6" spans="1:12" ht="15.75" x14ac:dyDescent="0.25">
      <c r="A6" s="14">
        <v>3</v>
      </c>
      <c r="B6" s="14" t="s">
        <v>19</v>
      </c>
      <c r="C6" s="14" t="s">
        <v>50</v>
      </c>
      <c r="D6" s="22" t="s">
        <v>41</v>
      </c>
      <c r="E6" s="22" t="s">
        <v>42</v>
      </c>
      <c r="F6" s="22" t="s">
        <v>43</v>
      </c>
      <c r="G6" s="13" t="s">
        <v>17</v>
      </c>
      <c r="H6" s="15">
        <v>37240</v>
      </c>
      <c r="I6" s="14">
        <v>9</v>
      </c>
      <c r="J6" s="14">
        <v>60</v>
      </c>
      <c r="K6" s="16">
        <f t="shared" si="0"/>
        <v>33.333333333333329</v>
      </c>
      <c r="L6" s="14" t="s">
        <v>209</v>
      </c>
    </row>
    <row r="7" spans="1:12" ht="15.75" x14ac:dyDescent="0.25">
      <c r="A7" s="29">
        <v>4</v>
      </c>
      <c r="B7" s="29" t="s">
        <v>190</v>
      </c>
      <c r="C7" s="29" t="s">
        <v>203</v>
      </c>
      <c r="D7" s="29" t="s">
        <v>204</v>
      </c>
      <c r="E7" s="29" t="s">
        <v>205</v>
      </c>
      <c r="F7" s="29" t="s">
        <v>43</v>
      </c>
      <c r="G7" s="29" t="s">
        <v>17</v>
      </c>
      <c r="H7" s="30">
        <v>37463</v>
      </c>
      <c r="I7" s="29">
        <v>9</v>
      </c>
      <c r="J7" s="29">
        <v>53</v>
      </c>
      <c r="K7" s="16">
        <f t="shared" si="0"/>
        <v>29.444444444444446</v>
      </c>
      <c r="L7" s="14" t="s">
        <v>209</v>
      </c>
    </row>
    <row r="8" spans="1:12" ht="15.75" x14ac:dyDescent="0.25">
      <c r="A8" s="29">
        <v>5</v>
      </c>
      <c r="B8" s="29" t="s">
        <v>58</v>
      </c>
      <c r="C8" s="29" t="s">
        <v>70</v>
      </c>
      <c r="D8" s="29" t="s">
        <v>71</v>
      </c>
      <c r="E8" s="29" t="s">
        <v>72</v>
      </c>
      <c r="F8" s="29" t="s">
        <v>73</v>
      </c>
      <c r="G8" s="29" t="s">
        <v>17</v>
      </c>
      <c r="H8" s="30">
        <v>37427</v>
      </c>
      <c r="I8" s="29">
        <v>9</v>
      </c>
      <c r="J8" s="29">
        <v>47.5</v>
      </c>
      <c r="K8" s="16">
        <f t="shared" si="0"/>
        <v>26.388888888888889</v>
      </c>
      <c r="L8" s="14" t="s">
        <v>209</v>
      </c>
    </row>
    <row r="9" spans="1:12" ht="15.75" x14ac:dyDescent="0.25">
      <c r="A9" s="29">
        <v>6</v>
      </c>
      <c r="B9" s="29" t="s">
        <v>190</v>
      </c>
      <c r="C9" s="29" t="s">
        <v>199</v>
      </c>
      <c r="D9" s="29" t="s">
        <v>200</v>
      </c>
      <c r="E9" s="29" t="s">
        <v>201</v>
      </c>
      <c r="F9" s="29" t="s">
        <v>202</v>
      </c>
      <c r="G9" s="29" t="s">
        <v>17</v>
      </c>
      <c r="H9" s="30">
        <v>37607</v>
      </c>
      <c r="I9" s="29">
        <v>9</v>
      </c>
      <c r="J9" s="29">
        <v>23</v>
      </c>
      <c r="K9" s="16">
        <f t="shared" si="0"/>
        <v>12.777777777777777</v>
      </c>
      <c r="L9" s="14" t="s">
        <v>209</v>
      </c>
    </row>
  </sheetData>
  <autoFilter ref="A3:L3">
    <sortState ref="A4:L9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N14" sqref="N14"/>
    </sheetView>
  </sheetViews>
  <sheetFormatPr defaultRowHeight="15" x14ac:dyDescent="0.25"/>
  <cols>
    <col min="2" max="2" width="22.28515625" customWidth="1"/>
    <col min="4" max="4" width="13.42578125" customWidth="1"/>
    <col min="5" max="5" width="13" customWidth="1"/>
    <col min="6" max="6" width="15.140625" customWidth="1"/>
    <col min="7" max="7" width="6.140625" customWidth="1"/>
    <col min="8" max="8" width="12.42578125" customWidth="1"/>
  </cols>
  <sheetData>
    <row r="1" spans="1:12" x14ac:dyDescent="0.25">
      <c r="A1" s="33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11" t="s">
        <v>12</v>
      </c>
      <c r="L1" s="11" t="s">
        <v>206</v>
      </c>
    </row>
    <row r="2" spans="1:12" x14ac:dyDescent="0.25">
      <c r="A2" s="34" t="s">
        <v>0</v>
      </c>
      <c r="B2" s="34"/>
      <c r="C2" s="34"/>
      <c r="D2" s="34"/>
      <c r="E2" s="34">
        <v>150</v>
      </c>
      <c r="F2" s="34"/>
      <c r="G2" s="11"/>
      <c r="H2" s="11"/>
      <c r="I2" s="11"/>
      <c r="J2" s="11"/>
      <c r="K2" s="11"/>
      <c r="L2" s="11"/>
    </row>
    <row r="3" spans="1:12" ht="30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13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29">
        <v>1</v>
      </c>
      <c r="B4" s="29" t="s">
        <v>85</v>
      </c>
      <c r="C4" s="29" t="s">
        <v>111</v>
      </c>
      <c r="D4" s="29" t="s">
        <v>112</v>
      </c>
      <c r="E4" s="29" t="s">
        <v>42</v>
      </c>
      <c r="F4" s="29" t="s">
        <v>113</v>
      </c>
      <c r="G4" s="29" t="s">
        <v>17</v>
      </c>
      <c r="H4" s="30">
        <v>37350</v>
      </c>
      <c r="I4" s="29">
        <v>10</v>
      </c>
      <c r="J4" s="29">
        <v>100</v>
      </c>
      <c r="K4" s="16">
        <f t="shared" ref="K4:K14" si="0">J4/150*100</f>
        <v>66.666666666666657</v>
      </c>
      <c r="L4" s="29" t="s">
        <v>210</v>
      </c>
    </row>
    <row r="5" spans="1:12" ht="15.75" x14ac:dyDescent="0.25">
      <c r="A5" s="29">
        <v>2</v>
      </c>
      <c r="B5" s="29" t="s">
        <v>190</v>
      </c>
      <c r="C5" s="29" t="s">
        <v>191</v>
      </c>
      <c r="D5" s="29" t="s">
        <v>192</v>
      </c>
      <c r="E5" s="29" t="s">
        <v>193</v>
      </c>
      <c r="F5" s="29" t="s">
        <v>129</v>
      </c>
      <c r="G5" s="29" t="s">
        <v>17</v>
      </c>
      <c r="H5" s="30">
        <v>37305</v>
      </c>
      <c r="I5" s="29">
        <v>10</v>
      </c>
      <c r="J5" s="29">
        <v>90</v>
      </c>
      <c r="K5" s="16">
        <f t="shared" si="0"/>
        <v>60</v>
      </c>
      <c r="L5" s="29" t="s">
        <v>210</v>
      </c>
    </row>
    <row r="6" spans="1:12" ht="15.75" x14ac:dyDescent="0.25">
      <c r="A6" s="29">
        <v>3</v>
      </c>
      <c r="B6" s="29" t="s">
        <v>85</v>
      </c>
      <c r="C6" s="29" t="s">
        <v>109</v>
      </c>
      <c r="D6" s="29" t="s">
        <v>110</v>
      </c>
      <c r="E6" s="29" t="s">
        <v>79</v>
      </c>
      <c r="F6" s="29" t="s">
        <v>55</v>
      </c>
      <c r="G6" s="29" t="s">
        <v>17</v>
      </c>
      <c r="H6" s="30">
        <v>37144</v>
      </c>
      <c r="I6" s="29">
        <v>10</v>
      </c>
      <c r="J6" s="29">
        <v>70</v>
      </c>
      <c r="K6" s="16">
        <f t="shared" si="0"/>
        <v>46.666666666666664</v>
      </c>
      <c r="L6" s="29" t="s">
        <v>209</v>
      </c>
    </row>
    <row r="7" spans="1:12" ht="15.75" x14ac:dyDescent="0.25">
      <c r="A7" s="29">
        <v>4</v>
      </c>
      <c r="B7" s="29" t="s">
        <v>189</v>
      </c>
      <c r="C7" s="29" t="s">
        <v>187</v>
      </c>
      <c r="D7" s="29" t="s">
        <v>188</v>
      </c>
      <c r="E7" s="29" t="s">
        <v>124</v>
      </c>
      <c r="F7" s="29" t="s">
        <v>46</v>
      </c>
      <c r="G7" s="29" t="s">
        <v>17</v>
      </c>
      <c r="H7" s="30">
        <v>37316</v>
      </c>
      <c r="I7" s="31">
        <v>10</v>
      </c>
      <c r="J7" s="29">
        <v>64</v>
      </c>
      <c r="K7" s="16">
        <f t="shared" si="0"/>
        <v>42.666666666666671</v>
      </c>
      <c r="L7" s="29" t="s">
        <v>209</v>
      </c>
    </row>
    <row r="8" spans="1:12" ht="15.75" x14ac:dyDescent="0.25">
      <c r="A8" s="29">
        <v>5</v>
      </c>
      <c r="B8" s="29" t="s">
        <v>85</v>
      </c>
      <c r="C8" s="29" t="s">
        <v>119</v>
      </c>
      <c r="D8" s="29" t="s">
        <v>120</v>
      </c>
      <c r="E8" s="29" t="s">
        <v>42</v>
      </c>
      <c r="F8" s="29" t="s">
        <v>35</v>
      </c>
      <c r="G8" s="29" t="s">
        <v>17</v>
      </c>
      <c r="H8" s="30">
        <v>37175</v>
      </c>
      <c r="I8" s="29">
        <v>10</v>
      </c>
      <c r="J8" s="29">
        <v>58</v>
      </c>
      <c r="K8" s="16">
        <f t="shared" si="0"/>
        <v>38.666666666666664</v>
      </c>
      <c r="L8" s="29" t="s">
        <v>209</v>
      </c>
    </row>
    <row r="9" spans="1:12" ht="15.75" x14ac:dyDescent="0.25">
      <c r="A9" s="29">
        <v>6</v>
      </c>
      <c r="B9" s="29" t="s">
        <v>85</v>
      </c>
      <c r="C9" s="29" t="s">
        <v>116</v>
      </c>
      <c r="D9" s="29" t="s">
        <v>117</v>
      </c>
      <c r="E9" s="29" t="s">
        <v>118</v>
      </c>
      <c r="F9" s="29" t="s">
        <v>27</v>
      </c>
      <c r="G9" s="29" t="s">
        <v>17</v>
      </c>
      <c r="H9" s="30">
        <v>36966</v>
      </c>
      <c r="I9" s="29">
        <v>10</v>
      </c>
      <c r="J9" s="29">
        <v>56</v>
      </c>
      <c r="K9" s="16">
        <f t="shared" si="0"/>
        <v>37.333333333333336</v>
      </c>
      <c r="L9" s="29" t="s">
        <v>209</v>
      </c>
    </row>
    <row r="10" spans="1:12" ht="15.75" x14ac:dyDescent="0.25">
      <c r="A10" s="14">
        <v>7</v>
      </c>
      <c r="B10" s="14" t="s">
        <v>19</v>
      </c>
      <c r="C10" s="14" t="s">
        <v>51</v>
      </c>
      <c r="D10" s="23" t="s">
        <v>44</v>
      </c>
      <c r="E10" s="23" t="s">
        <v>45</v>
      </c>
      <c r="F10" s="23" t="s">
        <v>46</v>
      </c>
      <c r="G10" s="13" t="s">
        <v>17</v>
      </c>
      <c r="H10" s="15">
        <v>37007</v>
      </c>
      <c r="I10" s="14">
        <v>10</v>
      </c>
      <c r="J10" s="17">
        <v>45</v>
      </c>
      <c r="K10" s="16">
        <f t="shared" si="0"/>
        <v>30</v>
      </c>
      <c r="L10" s="29" t="s">
        <v>209</v>
      </c>
    </row>
    <row r="11" spans="1:12" ht="15.75" x14ac:dyDescent="0.25">
      <c r="A11" s="29">
        <v>8</v>
      </c>
      <c r="B11" s="29" t="s">
        <v>85</v>
      </c>
      <c r="C11" s="29" t="s">
        <v>114</v>
      </c>
      <c r="D11" s="29" t="s">
        <v>115</v>
      </c>
      <c r="E11" s="29" t="s">
        <v>42</v>
      </c>
      <c r="F11" s="29" t="s">
        <v>35</v>
      </c>
      <c r="G11" s="29" t="s">
        <v>17</v>
      </c>
      <c r="H11" s="30">
        <v>37113</v>
      </c>
      <c r="I11" s="29">
        <v>10</v>
      </c>
      <c r="J11" s="29">
        <v>38</v>
      </c>
      <c r="K11" s="16">
        <f t="shared" si="0"/>
        <v>25.333333333333336</v>
      </c>
      <c r="L11" s="29" t="s">
        <v>209</v>
      </c>
    </row>
    <row r="12" spans="1:12" ht="15.75" x14ac:dyDescent="0.25">
      <c r="A12" s="29">
        <v>9</v>
      </c>
      <c r="B12" s="29" t="s">
        <v>154</v>
      </c>
      <c r="C12" s="29" t="s">
        <v>173</v>
      </c>
      <c r="D12" s="29" t="s">
        <v>174</v>
      </c>
      <c r="E12" s="29" t="s">
        <v>175</v>
      </c>
      <c r="F12" s="29" t="s">
        <v>129</v>
      </c>
      <c r="G12" s="29" t="s">
        <v>17</v>
      </c>
      <c r="H12" s="30">
        <v>36888</v>
      </c>
      <c r="I12" s="29">
        <v>10</v>
      </c>
      <c r="J12" s="29">
        <v>30</v>
      </c>
      <c r="K12" s="16">
        <f t="shared" si="0"/>
        <v>20</v>
      </c>
      <c r="L12" s="29" t="s">
        <v>209</v>
      </c>
    </row>
    <row r="13" spans="1:12" ht="15.75" x14ac:dyDescent="0.25">
      <c r="A13" s="29">
        <v>10</v>
      </c>
      <c r="B13" s="29" t="s">
        <v>121</v>
      </c>
      <c r="C13" s="29" t="s">
        <v>122</v>
      </c>
      <c r="D13" s="29" t="s">
        <v>123</v>
      </c>
      <c r="E13" s="29" t="s">
        <v>124</v>
      </c>
      <c r="F13" s="29" t="s">
        <v>27</v>
      </c>
      <c r="G13" s="29" t="s">
        <v>17</v>
      </c>
      <c r="H13" s="30">
        <v>37240</v>
      </c>
      <c r="I13" s="29">
        <v>10</v>
      </c>
      <c r="J13" s="29">
        <v>18</v>
      </c>
      <c r="K13" s="16">
        <f t="shared" si="0"/>
        <v>12</v>
      </c>
      <c r="L13" s="29" t="s">
        <v>209</v>
      </c>
    </row>
    <row r="14" spans="1:12" ht="15.75" x14ac:dyDescent="0.25">
      <c r="A14" s="29">
        <v>11</v>
      </c>
      <c r="B14" s="29" t="s">
        <v>125</v>
      </c>
      <c r="C14" s="29" t="s">
        <v>146</v>
      </c>
      <c r="D14" s="29" t="s">
        <v>147</v>
      </c>
      <c r="E14" s="29" t="s">
        <v>148</v>
      </c>
      <c r="F14" s="29" t="s">
        <v>149</v>
      </c>
      <c r="G14" s="29" t="s">
        <v>92</v>
      </c>
      <c r="H14" s="30">
        <v>36643</v>
      </c>
      <c r="I14" s="29">
        <v>10</v>
      </c>
      <c r="J14" s="29">
        <v>0</v>
      </c>
      <c r="K14" s="16">
        <f t="shared" si="0"/>
        <v>0</v>
      </c>
      <c r="L14" s="29" t="s">
        <v>209</v>
      </c>
    </row>
  </sheetData>
  <autoFilter ref="A3:L3">
    <sortState ref="A4:L14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110" zoomScaleNormal="110" workbookViewId="0">
      <selection activeCell="A10" sqref="A10"/>
    </sheetView>
  </sheetViews>
  <sheetFormatPr defaultRowHeight="15" x14ac:dyDescent="0.25"/>
  <cols>
    <col min="1" max="1" width="5.42578125" style="6" customWidth="1"/>
    <col min="2" max="2" width="17.42578125" style="6" customWidth="1"/>
    <col min="3" max="3" width="15.7109375" style="6" customWidth="1"/>
    <col min="4" max="4" width="13.42578125" style="6" customWidth="1"/>
    <col min="5" max="5" width="11.7109375" style="6" customWidth="1"/>
    <col min="6" max="6" width="17.42578125" style="6" customWidth="1"/>
    <col min="7" max="7" width="8.28515625" style="6" bestFit="1" customWidth="1"/>
    <col min="8" max="8" width="12.7109375" style="8" customWidth="1"/>
    <col min="9" max="9" width="8.28515625" style="10" customWidth="1"/>
    <col min="10" max="10" width="10.28515625" style="6" customWidth="1"/>
    <col min="11" max="11" width="8.28515625" style="6" bestFit="1" customWidth="1"/>
    <col min="12" max="12" width="12.7109375" style="6" bestFit="1" customWidth="1"/>
  </cols>
  <sheetData>
    <row r="1" spans="1:13" s="1" customFormat="1" x14ac:dyDescent="0.25">
      <c r="A1" s="33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7" t="s">
        <v>12</v>
      </c>
      <c r="L1" s="7" t="s">
        <v>206</v>
      </c>
      <c r="M1" s="2"/>
    </row>
    <row r="2" spans="1:13" s="1" customFormat="1" x14ac:dyDescent="0.25">
      <c r="A2" s="34" t="s">
        <v>0</v>
      </c>
      <c r="B2" s="34"/>
      <c r="C2" s="34"/>
      <c r="D2" s="34"/>
      <c r="E2" s="34">
        <v>230</v>
      </c>
      <c r="F2" s="34"/>
      <c r="G2" s="7"/>
      <c r="H2" s="9"/>
      <c r="I2" s="11"/>
      <c r="J2" s="7"/>
      <c r="K2" s="7"/>
      <c r="L2" s="7"/>
      <c r="M2" s="2"/>
    </row>
    <row r="3" spans="1:13" s="1" customFormat="1" ht="33" customHeight="1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13</v>
      </c>
      <c r="I3" s="4" t="s">
        <v>1</v>
      </c>
      <c r="J3" s="4" t="s">
        <v>9</v>
      </c>
      <c r="K3" s="5" t="s">
        <v>10</v>
      </c>
      <c r="L3" s="4" t="s">
        <v>11</v>
      </c>
      <c r="M3" s="2"/>
    </row>
    <row r="4" spans="1:13" x14ac:dyDescent="0.25">
      <c r="A4" s="29">
        <v>1</v>
      </c>
      <c r="B4" s="29" t="s">
        <v>58</v>
      </c>
      <c r="C4" s="29" t="s">
        <v>81</v>
      </c>
      <c r="D4" s="29" t="s">
        <v>82</v>
      </c>
      <c r="E4" s="29" t="s">
        <v>83</v>
      </c>
      <c r="F4" s="29" t="s">
        <v>84</v>
      </c>
      <c r="G4" s="29" t="s">
        <v>17</v>
      </c>
      <c r="H4" s="30">
        <v>36755</v>
      </c>
      <c r="I4" s="29">
        <v>11</v>
      </c>
      <c r="J4" s="29">
        <v>152</v>
      </c>
      <c r="K4" s="29">
        <f t="shared" ref="K4:K9" si="0">J4/230*100</f>
        <v>66.086956521739125</v>
      </c>
      <c r="L4" s="29" t="s">
        <v>208</v>
      </c>
    </row>
    <row r="5" spans="1:13" x14ac:dyDescent="0.25">
      <c r="A5" s="29">
        <v>2</v>
      </c>
      <c r="B5" s="29" t="s">
        <v>154</v>
      </c>
      <c r="C5" s="29" t="s">
        <v>176</v>
      </c>
      <c r="D5" s="29" t="s">
        <v>177</v>
      </c>
      <c r="E5" s="29" t="s">
        <v>178</v>
      </c>
      <c r="F5" s="29" t="s">
        <v>179</v>
      </c>
      <c r="G5" s="29" t="s">
        <v>92</v>
      </c>
      <c r="H5" s="30">
        <v>36480</v>
      </c>
      <c r="I5" s="29">
        <v>11</v>
      </c>
      <c r="J5" s="29">
        <v>120</v>
      </c>
      <c r="K5" s="29">
        <f t="shared" si="0"/>
        <v>52.173913043478258</v>
      </c>
      <c r="L5" s="29" t="s">
        <v>208</v>
      </c>
    </row>
    <row r="6" spans="1:13" x14ac:dyDescent="0.25">
      <c r="A6" s="29">
        <v>3</v>
      </c>
      <c r="B6" s="29" t="s">
        <v>154</v>
      </c>
      <c r="C6" s="29" t="s">
        <v>180</v>
      </c>
      <c r="D6" s="29" t="s">
        <v>181</v>
      </c>
      <c r="E6" s="29" t="s">
        <v>182</v>
      </c>
      <c r="F6" s="29" t="s">
        <v>183</v>
      </c>
      <c r="G6" s="29" t="s">
        <v>92</v>
      </c>
      <c r="H6" s="30">
        <v>36488</v>
      </c>
      <c r="I6" s="29">
        <v>11</v>
      </c>
      <c r="J6" s="29">
        <v>70</v>
      </c>
      <c r="K6" s="29">
        <f t="shared" si="0"/>
        <v>30.434782608695656</v>
      </c>
      <c r="L6" s="29" t="s">
        <v>209</v>
      </c>
    </row>
    <row r="7" spans="1:13" x14ac:dyDescent="0.25">
      <c r="A7" s="29">
        <v>4</v>
      </c>
      <c r="B7" s="29" t="s">
        <v>154</v>
      </c>
      <c r="C7" s="29" t="s">
        <v>184</v>
      </c>
      <c r="D7" s="29" t="s">
        <v>185</v>
      </c>
      <c r="E7" s="29" t="s">
        <v>186</v>
      </c>
      <c r="F7" s="29" t="s">
        <v>99</v>
      </c>
      <c r="G7" s="29" t="s">
        <v>17</v>
      </c>
      <c r="H7" s="30">
        <v>36769</v>
      </c>
      <c r="I7" s="29">
        <v>11</v>
      </c>
      <c r="J7" s="29">
        <v>67</v>
      </c>
      <c r="K7" s="29">
        <f t="shared" si="0"/>
        <v>29.130434782608695</v>
      </c>
      <c r="L7" s="29" t="s">
        <v>209</v>
      </c>
    </row>
    <row r="8" spans="1:13" x14ac:dyDescent="0.25">
      <c r="A8" s="29">
        <v>5</v>
      </c>
      <c r="B8" s="29" t="s">
        <v>190</v>
      </c>
      <c r="C8" s="29" t="s">
        <v>196</v>
      </c>
      <c r="D8" s="29" t="s">
        <v>197</v>
      </c>
      <c r="E8" s="29" t="s">
        <v>198</v>
      </c>
      <c r="F8" s="29" t="s">
        <v>16</v>
      </c>
      <c r="G8" s="29" t="s">
        <v>17</v>
      </c>
      <c r="H8" s="30">
        <v>36699</v>
      </c>
      <c r="I8" s="29">
        <v>11</v>
      </c>
      <c r="J8" s="29">
        <v>31</v>
      </c>
      <c r="K8" s="29">
        <f t="shared" si="0"/>
        <v>13.478260869565217</v>
      </c>
      <c r="L8" s="29" t="s">
        <v>209</v>
      </c>
    </row>
    <row r="9" spans="1:13" x14ac:dyDescent="0.25">
      <c r="A9" s="29">
        <v>6</v>
      </c>
      <c r="B9" s="29" t="s">
        <v>125</v>
      </c>
      <c r="C9" s="29" t="s">
        <v>150</v>
      </c>
      <c r="D9" s="29" t="s">
        <v>151</v>
      </c>
      <c r="E9" s="29" t="s">
        <v>152</v>
      </c>
      <c r="F9" s="29" t="s">
        <v>153</v>
      </c>
      <c r="G9" s="29" t="s">
        <v>92</v>
      </c>
      <c r="H9" s="30">
        <v>36781</v>
      </c>
      <c r="I9" s="29">
        <v>11</v>
      </c>
      <c r="J9" s="29">
        <v>0</v>
      </c>
      <c r="K9" s="29">
        <f t="shared" si="0"/>
        <v>0</v>
      </c>
      <c r="L9" s="29" t="s">
        <v>209</v>
      </c>
    </row>
  </sheetData>
  <autoFilter ref="A3:L3">
    <sortState ref="A4:L9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</vt:lpstr>
      <vt:lpstr>7-8</vt:lpstr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2013-11-15T06:08:12Z</cp:lastPrinted>
  <dcterms:created xsi:type="dcterms:W3CDTF">2013-11-14T12:37:16Z</dcterms:created>
  <dcterms:modified xsi:type="dcterms:W3CDTF">2017-10-02T10:29:18Z</dcterms:modified>
</cp:coreProperties>
</file>